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Portfolio" sheetId="1" r:id="rId1"/>
    <sheet name="Sheet1" sheetId="2" r:id="rId2"/>
  </sheets>
  <definedNames>
    <definedName name="Covar12">'Portfolio'!$D$9</definedName>
    <definedName name="Covar13">'Portfolio'!$E$9</definedName>
    <definedName name="Covar23">'Portfolio'!$E$10</definedName>
    <definedName name="Covariance">'Portfolio'!$C$9:$E$11</definedName>
    <definedName name="ExpectedReturn">'Portfolio'!$C$19</definedName>
    <definedName name="MinExpectedReturn">'Portfolio'!$E$19</definedName>
    <definedName name="OneHundredPercent">'Portfolio'!$H$14</definedName>
    <definedName name="Portfolio">'Portfolio'!$C$14:$E$14</definedName>
    <definedName name="SD1">'Portfolio'!$C$6</definedName>
    <definedName name="SD2">'Portfolio'!$D$6</definedName>
    <definedName name="SD3">'Portfolio'!$E$6</definedName>
    <definedName name="solver_adj" localSheetId="0" hidden="1">'Portfolio'!$C$14:$E$14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'Portfolio'!$F$14</definedName>
    <definedName name="solver_lhs2" localSheetId="0" hidden="1">'Portfolio'!$C$19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'Portfolio'!$C$21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hs1" localSheetId="0" hidden="1">'Portfolio'!$H$14</definedName>
    <definedName name="solver_rhs2" localSheetId="0" hidden="1">'Portfolio'!$E$19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andDev">'Portfolio'!$C$23</definedName>
    <definedName name="Stock1">'Portfolio'!$C$14</definedName>
    <definedName name="Stock2">'Portfolio'!$D$14</definedName>
    <definedName name="Stock3">'Portfolio'!$E$14</definedName>
    <definedName name="StockExpectedReturn">'Portfolio'!$C$4:$E$4</definedName>
    <definedName name="StockStandDev">'Portfolio'!$C$6:$E$6</definedName>
    <definedName name="Total">'Portfolio'!$F$14</definedName>
    <definedName name="Variance">'Portfolio'!$C$21</definedName>
  </definedNames>
  <calcPr fullCalcOnLoad="1"/>
</workbook>
</file>

<file path=xl/sharedStrings.xml><?xml version="1.0" encoding="utf-8"?>
<sst xmlns="http://schemas.openxmlformats.org/spreadsheetml/2006/main" count="75" uniqueCount="56">
  <si>
    <t>Range Name</t>
  </si>
  <si>
    <t>Cells</t>
  </si>
  <si>
    <t>H14</t>
  </si>
  <si>
    <t>Portfolio Selection Problem (Nonlinear Programming)</t>
  </si>
  <si>
    <t>Stock 1</t>
  </si>
  <si>
    <t>Stock 2</t>
  </si>
  <si>
    <t>Stock 3</t>
  </si>
  <si>
    <t>Expected Return</t>
  </si>
  <si>
    <t>Portfolio</t>
  </si>
  <si>
    <t>Minimum</t>
  </si>
  <si>
    <t>Expected</t>
  </si>
  <si>
    <t>Return</t>
  </si>
  <si>
    <t>=</t>
  </si>
  <si>
    <t>Total</t>
  </si>
  <si>
    <t>Joint Risk (Covar.)</t>
  </si>
  <si>
    <t>Risk (Variance)</t>
  </si>
  <si>
    <t>Risk (Stand. Dev.)</t>
  </si>
  <si>
    <t>Covar12</t>
  </si>
  <si>
    <t>Covar13</t>
  </si>
  <si>
    <t>Covar23</t>
  </si>
  <si>
    <t>Covariance</t>
  </si>
  <si>
    <t>ExpectedReturn</t>
  </si>
  <si>
    <t>OneHundredPercent</t>
  </si>
  <si>
    <t>SD1</t>
  </si>
  <si>
    <t>SD2</t>
  </si>
  <si>
    <t>SD3</t>
  </si>
  <si>
    <t>StandDev</t>
  </si>
  <si>
    <t>Stock1</t>
  </si>
  <si>
    <t>Stock2</t>
  </si>
  <si>
    <t>Stock3</t>
  </si>
  <si>
    <t>D9</t>
  </si>
  <si>
    <t>E9</t>
  </si>
  <si>
    <t>E10</t>
  </si>
  <si>
    <t>C9:E11</t>
  </si>
  <si>
    <t>C4:E4</t>
  </si>
  <si>
    <t>E19</t>
  </si>
  <si>
    <t>C14:E14</t>
  </si>
  <si>
    <t>C19</t>
  </si>
  <si>
    <t>C23</t>
  </si>
  <si>
    <t>C21</t>
  </si>
  <si>
    <t>C6</t>
  </si>
  <si>
    <t>D6</t>
  </si>
  <si>
    <t>E6</t>
  </si>
  <si>
    <t>C6:E6</t>
  </si>
  <si>
    <t>C14</t>
  </si>
  <si>
    <t>D14</t>
  </si>
  <si>
    <t>E14</t>
  </si>
  <si>
    <t>F14</t>
  </si>
  <si>
    <t>MinExpectedReturn</t>
  </si>
  <si>
    <t>StockExpectedReturn</t>
  </si>
  <si>
    <t>StockStandDev</t>
  </si>
  <si>
    <t>Variance</t>
  </si>
  <si>
    <t>Min Return</t>
  </si>
  <si>
    <t>Risk</t>
  </si>
  <si>
    <t>(St. Dev.)</t>
  </si>
  <si>
    <t>&gt;=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</si>
</sst>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5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44" fontId="8" fillId="0" borderId="0" xfId="17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0" xfId="17" applyNumberFormat="1" applyFont="1" applyFill="1" applyBorder="1" applyAlignment="1">
      <alignment horizontal="center"/>
    </xf>
    <xf numFmtId="9" fontId="8" fillId="0" borderId="0" xfId="21" applyFont="1" applyFill="1" applyBorder="1" applyAlignment="1">
      <alignment horizontal="center"/>
    </xf>
    <xf numFmtId="175" fontId="8" fillId="0" borderId="0" xfId="21" applyNumberFormat="1" applyFont="1" applyAlignment="1">
      <alignment horizontal="center"/>
    </xf>
    <xf numFmtId="0" fontId="8" fillId="2" borderId="5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175" fontId="11" fillId="0" borderId="7" xfId="21" applyNumberFormat="1" applyFont="1" applyBorder="1" applyAlignment="1">
      <alignment horizontal="center"/>
    </xf>
    <xf numFmtId="175" fontId="11" fillId="0" borderId="7" xfId="21" applyNumberFormat="1" applyFont="1" applyFill="1" applyBorder="1" applyAlignment="1">
      <alignment horizontal="center"/>
    </xf>
    <xf numFmtId="175" fontId="11" fillId="0" borderId="2" xfId="21" applyNumberFormat="1" applyFont="1" applyBorder="1" applyAlignment="1">
      <alignment horizontal="center"/>
    </xf>
    <xf numFmtId="9" fontId="8" fillId="0" borderId="3" xfId="21" applyFont="1" applyBorder="1" applyAlignment="1">
      <alignment horizontal="center"/>
    </xf>
    <xf numFmtId="175" fontId="8" fillId="0" borderId="0" xfId="21" applyNumberFormat="1" applyFont="1" applyBorder="1" applyAlignment="1">
      <alignment horizontal="center"/>
    </xf>
    <xf numFmtId="175" fontId="8" fillId="0" borderId="0" xfId="21" applyNumberFormat="1" applyFont="1" applyFill="1" applyBorder="1" applyAlignment="1">
      <alignment horizontal="center"/>
    </xf>
    <xf numFmtId="175" fontId="8" fillId="0" borderId="4" xfId="21" applyNumberFormat="1" applyFont="1" applyBorder="1" applyAlignment="1">
      <alignment horizontal="center"/>
    </xf>
    <xf numFmtId="9" fontId="8" fillId="0" borderId="5" xfId="21" applyFont="1" applyBorder="1" applyAlignment="1">
      <alignment horizontal="center"/>
    </xf>
    <xf numFmtId="175" fontId="8" fillId="0" borderId="8" xfId="21" applyNumberFormat="1" applyFont="1" applyBorder="1" applyAlignment="1">
      <alignment horizontal="center"/>
    </xf>
    <xf numFmtId="175" fontId="8" fillId="0" borderId="8" xfId="21" applyNumberFormat="1" applyFont="1" applyFill="1" applyBorder="1" applyAlignment="1">
      <alignment horizontal="center"/>
    </xf>
    <xf numFmtId="175" fontId="8" fillId="0" borderId="6" xfId="21" applyNumberFormat="1" applyFont="1" applyBorder="1" applyAlignment="1">
      <alignment horizontal="center"/>
    </xf>
    <xf numFmtId="9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173" fontId="8" fillId="3" borderId="0" xfId="0" applyNumberFormat="1" applyFont="1" applyFill="1" applyBorder="1" applyAlignment="1">
      <alignment horizontal="center"/>
    </xf>
    <xf numFmtId="175" fontId="8" fillId="3" borderId="0" xfId="21" applyNumberFormat="1" applyFont="1" applyFill="1" applyBorder="1" applyAlignment="1">
      <alignment horizontal="center"/>
    </xf>
    <xf numFmtId="175" fontId="8" fillId="4" borderId="9" xfId="21" applyNumberFormat="1" applyFont="1" applyFill="1" applyBorder="1" applyAlignment="1">
      <alignment horizontal="center"/>
    </xf>
    <xf numFmtId="175" fontId="8" fillId="4" borderId="10" xfId="21" applyNumberFormat="1" applyFont="1" applyFill="1" applyBorder="1" applyAlignment="1">
      <alignment horizontal="center"/>
    </xf>
    <xf numFmtId="175" fontId="8" fillId="4" borderId="11" xfId="21" applyNumberFormat="1" applyFont="1" applyFill="1" applyBorder="1" applyAlignment="1">
      <alignment horizontal="center"/>
    </xf>
    <xf numFmtId="172" fontId="8" fillId="5" borderId="12" xfId="17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6.00390625" style="3" bestFit="1" customWidth="1"/>
    <col min="3" max="5" width="8.75390625" style="3" customWidth="1"/>
    <col min="6" max="6" width="8.00390625" style="4" customWidth="1"/>
    <col min="7" max="7" width="8.375" style="3" customWidth="1"/>
    <col min="8" max="8" width="5.625" style="3" bestFit="1" customWidth="1"/>
    <col min="9" max="9" width="5.75390625" style="3" customWidth="1"/>
    <col min="10" max="10" width="19.375" style="3" bestFit="1" customWidth="1"/>
    <col min="11" max="11" width="7.75390625" style="3" bestFit="1" customWidth="1"/>
    <col min="12" max="16384" width="10.75390625" style="3" customWidth="1"/>
  </cols>
  <sheetData>
    <row r="1" ht="18">
      <c r="A1" s="2" t="s">
        <v>3</v>
      </c>
    </row>
    <row r="2" ht="13.5" thickBot="1"/>
    <row r="3" spans="3:11" ht="13.5" thickBot="1">
      <c r="C3" s="5" t="s">
        <v>4</v>
      </c>
      <c r="D3" s="5" t="s">
        <v>5</v>
      </c>
      <c r="E3" s="5" t="s">
        <v>6</v>
      </c>
      <c r="F3" s="5"/>
      <c r="J3" s="6" t="s">
        <v>0</v>
      </c>
      <c r="K3" s="7" t="s">
        <v>1</v>
      </c>
    </row>
    <row r="4" spans="2:11" ht="12.75">
      <c r="B4" s="8" t="s">
        <v>7</v>
      </c>
      <c r="C4" s="35">
        <v>0.21</v>
      </c>
      <c r="D4" s="35">
        <v>0.3</v>
      </c>
      <c r="E4" s="35">
        <v>0.08</v>
      </c>
      <c r="F4" s="5"/>
      <c r="G4" s="9"/>
      <c r="H4" s="5"/>
      <c r="J4" s="10" t="s">
        <v>17</v>
      </c>
      <c r="K4" s="11" t="s">
        <v>30</v>
      </c>
    </row>
    <row r="5" spans="2:11" s="4" customFormat="1" ht="12.75">
      <c r="B5" s="5"/>
      <c r="C5" s="5"/>
      <c r="D5" s="5"/>
      <c r="E5" s="5"/>
      <c r="F5" s="5"/>
      <c r="G5" s="9"/>
      <c r="H5" s="5"/>
      <c r="J5" s="12" t="s">
        <v>18</v>
      </c>
      <c r="K5" s="13" t="s">
        <v>31</v>
      </c>
    </row>
    <row r="6" spans="2:11" ht="12.75">
      <c r="B6" s="8" t="s">
        <v>16</v>
      </c>
      <c r="C6" s="35">
        <v>0.25</v>
      </c>
      <c r="D6" s="35">
        <v>0.45</v>
      </c>
      <c r="E6" s="35">
        <v>0.05</v>
      </c>
      <c r="F6" s="5"/>
      <c r="G6" s="5"/>
      <c r="H6" s="5"/>
      <c r="J6" s="12" t="s">
        <v>19</v>
      </c>
      <c r="K6" s="13" t="s">
        <v>32</v>
      </c>
    </row>
    <row r="7" spans="3:11" ht="12.75">
      <c r="C7" s="36"/>
      <c r="D7" s="36"/>
      <c r="E7" s="36"/>
      <c r="F7" s="5"/>
      <c r="G7" s="36"/>
      <c r="H7" s="14"/>
      <c r="J7" s="12" t="s">
        <v>20</v>
      </c>
      <c r="K7" s="13" t="s">
        <v>33</v>
      </c>
    </row>
    <row r="8" spans="2:11" ht="12.75">
      <c r="B8" s="15" t="s">
        <v>14</v>
      </c>
      <c r="C8" s="5" t="s">
        <v>4</v>
      </c>
      <c r="D8" s="5" t="s">
        <v>5</v>
      </c>
      <c r="E8" s="5" t="s">
        <v>6</v>
      </c>
      <c r="F8" s="5"/>
      <c r="G8" s="36"/>
      <c r="H8" s="5"/>
      <c r="J8" s="12" t="s">
        <v>21</v>
      </c>
      <c r="K8" s="13" t="s">
        <v>37</v>
      </c>
    </row>
    <row r="9" spans="2:11" ht="12.75">
      <c r="B9" s="3" t="s">
        <v>4</v>
      </c>
      <c r="C9" s="37"/>
      <c r="D9" s="38">
        <v>0.04</v>
      </c>
      <c r="E9" s="38">
        <v>-0.005</v>
      </c>
      <c r="F9" s="5"/>
      <c r="G9" s="36"/>
      <c r="I9" s="16"/>
      <c r="J9" s="12" t="s">
        <v>48</v>
      </c>
      <c r="K9" s="13" t="s">
        <v>35</v>
      </c>
    </row>
    <row r="10" spans="2:11" ht="12.75">
      <c r="B10" s="3" t="s">
        <v>5</v>
      </c>
      <c r="C10" s="38"/>
      <c r="D10" s="37"/>
      <c r="E10" s="38">
        <v>-0.01</v>
      </c>
      <c r="F10" s="5"/>
      <c r="G10" s="5"/>
      <c r="I10" s="16"/>
      <c r="J10" s="12" t="s">
        <v>22</v>
      </c>
      <c r="K10" s="13" t="s">
        <v>2</v>
      </c>
    </row>
    <row r="11" spans="2:11" ht="12.75">
      <c r="B11" s="3" t="s">
        <v>6</v>
      </c>
      <c r="C11" s="38"/>
      <c r="D11" s="38"/>
      <c r="E11" s="37"/>
      <c r="F11" s="17"/>
      <c r="G11" s="36"/>
      <c r="I11" s="18"/>
      <c r="J11" s="12" t="s">
        <v>8</v>
      </c>
      <c r="K11" s="13" t="s">
        <v>36</v>
      </c>
    </row>
    <row r="12" spans="3:11" ht="12.75">
      <c r="C12" s="36"/>
      <c r="D12" s="36"/>
      <c r="E12" s="36"/>
      <c r="F12" s="5"/>
      <c r="G12" s="36"/>
      <c r="J12" s="12" t="s">
        <v>23</v>
      </c>
      <c r="K12" s="13" t="s">
        <v>40</v>
      </c>
    </row>
    <row r="13" spans="3:11" ht="12.75">
      <c r="C13" s="5" t="s">
        <v>4</v>
      </c>
      <c r="D13" s="5" t="s">
        <v>5</v>
      </c>
      <c r="E13" s="5" t="s">
        <v>6</v>
      </c>
      <c r="F13" s="8" t="s">
        <v>13</v>
      </c>
      <c r="J13" s="12" t="s">
        <v>24</v>
      </c>
      <c r="K13" s="13" t="s">
        <v>41</v>
      </c>
    </row>
    <row r="14" spans="2:11" ht="12.75">
      <c r="B14" s="8" t="s">
        <v>8</v>
      </c>
      <c r="C14" s="40">
        <v>0.4019548114832513</v>
      </c>
      <c r="D14" s="41">
        <v>0.21702668300886283</v>
      </c>
      <c r="E14" s="42">
        <v>0.3810185326009001</v>
      </c>
      <c r="F14" s="19">
        <f>SUM(Portfolio)</f>
        <v>1.0000000270930143</v>
      </c>
      <c r="G14" s="3" t="s">
        <v>12</v>
      </c>
      <c r="H14" s="35">
        <v>1</v>
      </c>
      <c r="J14" s="12" t="s">
        <v>25</v>
      </c>
      <c r="K14" s="13" t="s">
        <v>42</v>
      </c>
    </row>
    <row r="15" spans="10:11" ht="12.75">
      <c r="J15" s="12" t="s">
        <v>26</v>
      </c>
      <c r="K15" s="13" t="s">
        <v>38</v>
      </c>
    </row>
    <row r="16" spans="5:11" ht="12.75">
      <c r="E16" s="15" t="s">
        <v>9</v>
      </c>
      <c r="J16" s="12" t="s">
        <v>27</v>
      </c>
      <c r="K16" s="13" t="s">
        <v>44</v>
      </c>
    </row>
    <row r="17" spans="5:11" ht="12.75">
      <c r="E17" s="15" t="s">
        <v>10</v>
      </c>
      <c r="J17" s="12" t="s">
        <v>28</v>
      </c>
      <c r="K17" s="13" t="s">
        <v>45</v>
      </c>
    </row>
    <row r="18" spans="3:11" ht="12.75">
      <c r="C18" s="15" t="s">
        <v>8</v>
      </c>
      <c r="E18" s="15" t="s">
        <v>11</v>
      </c>
      <c r="J18" s="12" t="s">
        <v>29</v>
      </c>
      <c r="K18" s="13" t="s">
        <v>46</v>
      </c>
    </row>
    <row r="19" spans="2:11" ht="12.75">
      <c r="B19" s="15" t="s">
        <v>7</v>
      </c>
      <c r="C19" s="20">
        <f>SUMPRODUCT(StockExpectedReturn,Portfolio)</f>
        <v>0.17999999792221363</v>
      </c>
      <c r="D19" s="3" t="s">
        <v>55</v>
      </c>
      <c r="E19" s="39">
        <v>0.18</v>
      </c>
      <c r="F19" s="5"/>
      <c r="J19" s="12" t="s">
        <v>49</v>
      </c>
      <c r="K19" s="13" t="s">
        <v>34</v>
      </c>
    </row>
    <row r="20" spans="10:11" ht="13.5" thickBot="1">
      <c r="J20" s="12" t="s">
        <v>50</v>
      </c>
      <c r="K20" s="13" t="s">
        <v>43</v>
      </c>
    </row>
    <row r="21" spans="2:11" ht="13.5" thickBot="1">
      <c r="B21" s="15" t="s">
        <v>15</v>
      </c>
      <c r="C21" s="43">
        <f>((SD1*Stock1)^2)+((SD2*Stock2)^2)+((SD3*Stock3)^2)+2*Covar12*Stock1*Stock2+2*Covar13*Stock1*Stock3+2*Covar23*Stock2*Stock3</f>
        <v>0.023792232356647593</v>
      </c>
      <c r="J21" s="12" t="s">
        <v>13</v>
      </c>
      <c r="K21" s="13" t="s">
        <v>47</v>
      </c>
    </row>
    <row r="22" spans="10:11" ht="13.5" thickBot="1">
      <c r="J22" s="21" t="s">
        <v>51</v>
      </c>
      <c r="K22" s="22" t="s">
        <v>39</v>
      </c>
    </row>
    <row r="23" spans="2:3" ht="12.75">
      <c r="B23" s="15" t="s">
        <v>16</v>
      </c>
      <c r="C23" s="20">
        <f>SQRT(Variance)</f>
        <v>0.15424730907425124</v>
      </c>
    </row>
    <row r="25" spans="6:7" ht="12.75">
      <c r="F25" s="4" t="s">
        <v>53</v>
      </c>
      <c r="G25" s="3" t="s">
        <v>10</v>
      </c>
    </row>
    <row r="26" spans="2:7" ht="13.5" thickBot="1">
      <c r="B26" s="3" t="s">
        <v>52</v>
      </c>
      <c r="C26" s="3" t="s">
        <v>4</v>
      </c>
      <c r="D26" s="3" t="s">
        <v>5</v>
      </c>
      <c r="E26" s="3" t="s">
        <v>6</v>
      </c>
      <c r="F26" s="4" t="s">
        <v>54</v>
      </c>
      <c r="G26" s="3" t="s">
        <v>11</v>
      </c>
    </row>
    <row r="27" spans="2:7" ht="12.75">
      <c r="B27" s="23"/>
      <c r="C27" s="24">
        <f>Stock1</f>
        <v>0.4019548114832513</v>
      </c>
      <c r="D27" s="24">
        <f>Stock2</f>
        <v>0.21702668300886283</v>
      </c>
      <c r="E27" s="24">
        <f>Stock3</f>
        <v>0.3810185326009001</v>
      </c>
      <c r="F27" s="25">
        <f>StandDev</f>
        <v>0.15424730907425124</v>
      </c>
      <c r="G27" s="26">
        <f>ExpectedReturn</f>
        <v>0.17999999792221363</v>
      </c>
    </row>
    <row r="28" spans="2:7" ht="12.75">
      <c r="B28" s="27">
        <v>0.08</v>
      </c>
      <c r="C28" s="28">
        <v>0.07139566104280665</v>
      </c>
      <c r="D28" s="28">
        <v>0.03730999640486595</v>
      </c>
      <c r="E28" s="28">
        <v>0.8912943696453419</v>
      </c>
      <c r="F28" s="29">
        <v>0.038706041030708384</v>
      </c>
      <c r="G28" s="30">
        <v>0.09748963731207652</v>
      </c>
    </row>
    <row r="29" spans="2:7" ht="12.75">
      <c r="B29" s="27">
        <v>0.1</v>
      </c>
      <c r="C29" s="28">
        <v>0.08145286688005955</v>
      </c>
      <c r="D29" s="28">
        <v>0.04277784013191684</v>
      </c>
      <c r="E29" s="28">
        <v>0.875769320081038</v>
      </c>
      <c r="F29" s="29">
        <v>0.03897171448725057</v>
      </c>
      <c r="G29" s="30">
        <v>0.0999999996908706</v>
      </c>
    </row>
    <row r="30" spans="2:7" ht="12.75">
      <c r="B30" s="27">
        <v>0.12</v>
      </c>
      <c r="C30" s="28">
        <v>0.16157835493269726</v>
      </c>
      <c r="D30" s="28">
        <v>0.08634005163338446</v>
      </c>
      <c r="E30" s="28">
        <v>0.7520816205269327</v>
      </c>
      <c r="F30" s="29">
        <v>0.05619168421308264</v>
      </c>
      <c r="G30" s="30">
        <v>0.11999999966803637</v>
      </c>
    </row>
    <row r="31" spans="2:7" ht="12.75">
      <c r="B31" s="27">
        <v>0.14</v>
      </c>
      <c r="C31" s="28">
        <v>0.24170384377421206</v>
      </c>
      <c r="D31" s="28">
        <v>0.1299022640672458</v>
      </c>
      <c r="E31" s="28">
        <v>0.6283939192515566</v>
      </c>
      <c r="F31" s="29">
        <v>0.08611609720259455</v>
      </c>
      <c r="G31" s="30">
        <v>0.13999999995288281</v>
      </c>
    </row>
    <row r="32" spans="2:7" ht="12.75">
      <c r="B32" s="27">
        <v>0.16</v>
      </c>
      <c r="C32" s="28">
        <v>0.3218293325234999</v>
      </c>
      <c r="D32" s="28">
        <v>0.17346447595890124</v>
      </c>
      <c r="E32" s="28">
        <v>0.5047062186106133</v>
      </c>
      <c r="F32" s="29">
        <v>0.11955845825111698</v>
      </c>
      <c r="G32" s="30">
        <v>0.1600000001064544</v>
      </c>
    </row>
    <row r="33" spans="2:7" ht="12.75">
      <c r="B33" s="27">
        <v>0.18</v>
      </c>
      <c r="C33" s="28">
        <v>0.4019548216775038</v>
      </c>
      <c r="D33" s="28">
        <v>0.21702668734994796</v>
      </c>
      <c r="E33" s="28">
        <v>0.38101851806556264</v>
      </c>
      <c r="F33" s="29">
        <v>0.1542473130686715</v>
      </c>
      <c r="G33" s="30">
        <v>0.1800000002025052</v>
      </c>
    </row>
    <row r="34" spans="2:7" ht="12.75">
      <c r="B34" s="27">
        <v>0.2</v>
      </c>
      <c r="C34" s="28">
        <v>0.48208030986314204</v>
      </c>
      <c r="D34" s="28">
        <v>0.2605888991754765</v>
      </c>
      <c r="E34" s="28">
        <v>0.2573308180543957</v>
      </c>
      <c r="F34" s="29">
        <v>0.1894993618502175</v>
      </c>
      <c r="G34" s="30">
        <v>0.20000000026825443</v>
      </c>
    </row>
    <row r="35" spans="2:7" ht="12.75">
      <c r="B35" s="27">
        <v>0.22</v>
      </c>
      <c r="C35" s="28">
        <v>0.5622057969182267</v>
      </c>
      <c r="D35" s="28">
        <v>0.3041511115876235</v>
      </c>
      <c r="E35" s="28">
        <v>0.13364311858716416</v>
      </c>
      <c r="F35" s="29">
        <v>0.2250501024119279</v>
      </c>
      <c r="G35" s="30">
        <v>0.22000000031608777</v>
      </c>
    </row>
    <row r="36" spans="2:7" ht="12.75">
      <c r="B36" s="27">
        <v>0.24</v>
      </c>
      <c r="C36" s="28">
        <v>0.6423312858134244</v>
      </c>
      <c r="D36" s="28">
        <v>0.34771332379892195</v>
      </c>
      <c r="E36" s="28">
        <v>0.009955417480667923</v>
      </c>
      <c r="F36" s="29">
        <v>0.2607774053528341</v>
      </c>
      <c r="G36" s="30">
        <v>0.2400000005589491</v>
      </c>
    </row>
    <row r="37" spans="2:7" ht="12.75">
      <c r="B37" s="27">
        <v>0.26</v>
      </c>
      <c r="C37" s="28">
        <v>0.44444453475449164</v>
      </c>
      <c r="D37" s="28">
        <v>0.5555554923385225</v>
      </c>
      <c r="E37" s="28">
        <v>0</v>
      </c>
      <c r="F37" s="29">
        <v>0.307569110919083</v>
      </c>
      <c r="G37" s="30">
        <v>0.26</v>
      </c>
    </row>
    <row r="38" spans="2:7" ht="12.75">
      <c r="B38" s="27">
        <v>0.28</v>
      </c>
      <c r="C38" s="28">
        <v>0.2222223125322694</v>
      </c>
      <c r="D38" s="28">
        <v>0.7777777145607447</v>
      </c>
      <c r="E38" s="28">
        <v>0</v>
      </c>
      <c r="F38" s="29">
        <v>0.37338126270287714</v>
      </c>
      <c r="G38" s="30">
        <v>0.28</v>
      </c>
    </row>
    <row r="39" spans="2:7" ht="13.5" thickBot="1">
      <c r="B39" s="31">
        <v>0.3</v>
      </c>
      <c r="C39" s="32">
        <v>1.0312532269367391E-05</v>
      </c>
      <c r="D39" s="32">
        <v>0.9999897145607447</v>
      </c>
      <c r="E39" s="32">
        <v>0</v>
      </c>
      <c r="F39" s="33">
        <v>0.4499962882283219</v>
      </c>
      <c r="G39" s="34">
        <v>0.29999908</v>
      </c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2006-10-27T07:44:50Z</dcterms:modified>
  <cp:category/>
  <cp:version/>
  <cp:contentType/>
  <cp:contentStatus/>
</cp:coreProperties>
</file>